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475 Автобусы для перевозки сотрудников (АТЦ)\СКС-2475\"/>
    </mc:Choice>
  </mc:AlternateContent>
  <bookViews>
    <workbookView xWindow="0" yWindow="0" windowWidth="28800" windowHeight="11745" tabRatio="500"/>
  </bookViews>
  <sheets>
    <sheet name="Обоснование" sheetId="1" r:id="rId1"/>
  </sheets>
  <definedNames>
    <definedName name="_xlnm._FilterDatabase" localSheetId="0" hidden="1">Обоснование!$14:$54</definedName>
    <definedName name="_xlnm.Print_Area" localSheetId="0">Обоснование!$A$1:$AD$76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5" i="1" l="1"/>
  <c r="AB15" i="1"/>
  <c r="AA53" i="1"/>
  <c r="K53" i="1"/>
  <c r="AB53" i="1" s="1"/>
  <c r="K52" i="1"/>
  <c r="AA52" i="1" s="1"/>
  <c r="AA51" i="1"/>
  <c r="K51" i="1"/>
  <c r="AB51" i="1" s="1"/>
  <c r="K50" i="1"/>
  <c r="AA49" i="1"/>
  <c r="K49" i="1"/>
  <c r="AB49" i="1" s="1"/>
  <c r="AD49" i="1" s="1"/>
  <c r="AB48" i="1"/>
  <c r="AC48" i="1" s="1"/>
  <c r="K48" i="1"/>
  <c r="AA48" i="1" s="1"/>
  <c r="AA47" i="1"/>
  <c r="K47" i="1"/>
  <c r="AB47" i="1" s="1"/>
  <c r="AD47" i="1" s="1"/>
  <c r="AB46" i="1"/>
  <c r="AC46" i="1" s="1"/>
  <c r="K46" i="1"/>
  <c r="AA46" i="1" s="1"/>
  <c r="AA45" i="1"/>
  <c r="K45" i="1"/>
  <c r="AB45" i="1" s="1"/>
  <c r="AD45" i="1" s="1"/>
  <c r="AB44" i="1"/>
  <c r="AC44" i="1" s="1"/>
  <c r="K44" i="1"/>
  <c r="AA44" i="1" s="1"/>
  <c r="AA43" i="1"/>
  <c r="K43" i="1"/>
  <c r="AB43" i="1" s="1"/>
  <c r="AD43" i="1" s="1"/>
  <c r="AB42" i="1"/>
  <c r="AC42" i="1" s="1"/>
  <c r="K42" i="1"/>
  <c r="AA42" i="1" s="1"/>
  <c r="AA41" i="1"/>
  <c r="K41" i="1"/>
  <c r="AB41" i="1" s="1"/>
  <c r="AD41" i="1" s="1"/>
  <c r="AB40" i="1"/>
  <c r="AC40" i="1" s="1"/>
  <c r="K40" i="1"/>
  <c r="AA40" i="1" s="1"/>
  <c r="AA39" i="1"/>
  <c r="K39" i="1"/>
  <c r="AB39" i="1" s="1"/>
  <c r="AD39" i="1" s="1"/>
  <c r="AB38" i="1"/>
  <c r="AC38" i="1" s="1"/>
  <c r="K38" i="1"/>
  <c r="AA38" i="1" s="1"/>
  <c r="AA37" i="1"/>
  <c r="K37" i="1"/>
  <c r="AB37" i="1" s="1"/>
  <c r="AD37" i="1" s="1"/>
  <c r="AB36" i="1"/>
  <c r="AC36" i="1" s="1"/>
  <c r="K36" i="1"/>
  <c r="AA36" i="1" s="1"/>
  <c r="AA35" i="1"/>
  <c r="K35" i="1"/>
  <c r="AB35" i="1" s="1"/>
  <c r="AD35" i="1" s="1"/>
  <c r="AB34" i="1"/>
  <c r="AC34" i="1" s="1"/>
  <c r="K34" i="1"/>
  <c r="AA34" i="1" s="1"/>
  <c r="AA33" i="1"/>
  <c r="K33" i="1"/>
  <c r="AB33" i="1" s="1"/>
  <c r="AD33" i="1" s="1"/>
  <c r="AB32" i="1"/>
  <c r="AC32" i="1" s="1"/>
  <c r="K32" i="1"/>
  <c r="AA32" i="1" s="1"/>
  <c r="AA31" i="1"/>
  <c r="K31" i="1"/>
  <c r="AB31" i="1" s="1"/>
  <c r="AD31" i="1" s="1"/>
  <c r="AB30" i="1"/>
  <c r="AC30" i="1" s="1"/>
  <c r="K30" i="1"/>
  <c r="AA30" i="1" s="1"/>
  <c r="AA29" i="1"/>
  <c r="K29" i="1"/>
  <c r="AB29" i="1" s="1"/>
  <c r="AD29" i="1" s="1"/>
  <c r="AB28" i="1"/>
  <c r="AC28" i="1" s="1"/>
  <c r="K28" i="1"/>
  <c r="AA28" i="1" s="1"/>
  <c r="AA27" i="1"/>
  <c r="K27" i="1"/>
  <c r="AB27" i="1" s="1"/>
  <c r="AD27" i="1" s="1"/>
  <c r="AB26" i="1"/>
  <c r="AC26" i="1" s="1"/>
  <c r="K26" i="1"/>
  <c r="AA26" i="1" s="1"/>
  <c r="AA25" i="1"/>
  <c r="K25" i="1"/>
  <c r="AB25" i="1" s="1"/>
  <c r="AD25" i="1" s="1"/>
  <c r="AB24" i="1"/>
  <c r="AC24" i="1" s="1"/>
  <c r="K24" i="1"/>
  <c r="AA24" i="1" s="1"/>
  <c r="AA23" i="1"/>
  <c r="K23" i="1"/>
  <c r="AB23" i="1" s="1"/>
  <c r="AD23" i="1" s="1"/>
  <c r="AB22" i="1"/>
  <c r="AC22" i="1" s="1"/>
  <c r="K22" i="1"/>
  <c r="AA22" i="1" s="1"/>
  <c r="AA21" i="1"/>
  <c r="K21" i="1"/>
  <c r="AB21" i="1" s="1"/>
  <c r="AD21" i="1" s="1"/>
  <c r="AB20" i="1"/>
  <c r="AC20" i="1" s="1"/>
  <c r="K20" i="1"/>
  <c r="AA20" i="1" s="1"/>
  <c r="AA19" i="1"/>
  <c r="K19" i="1"/>
  <c r="AB19" i="1" s="1"/>
  <c r="AD19" i="1" s="1"/>
  <c r="AB18" i="1"/>
  <c r="AC18" i="1" s="1"/>
  <c r="K18" i="1"/>
  <c r="AA18" i="1" s="1"/>
  <c r="AA17" i="1"/>
  <c r="K17" i="1"/>
  <c r="AB17" i="1" s="1"/>
  <c r="AD17" i="1" s="1"/>
  <c r="AB16" i="1"/>
  <c r="AC16" i="1" s="1"/>
  <c r="K16" i="1"/>
  <c r="AA16" i="1" s="1"/>
  <c r="AA15" i="1"/>
  <c r="K15" i="1"/>
  <c r="AC15" i="1" l="1"/>
  <c r="AC17" i="1"/>
  <c r="AC19" i="1"/>
  <c r="AC21" i="1"/>
  <c r="AC23" i="1"/>
  <c r="AC25" i="1"/>
  <c r="AC27" i="1"/>
  <c r="AC29" i="1"/>
  <c r="AC31" i="1"/>
  <c r="AC33" i="1"/>
  <c r="AC35" i="1"/>
  <c r="AC37" i="1"/>
  <c r="AC39" i="1"/>
  <c r="AC41" i="1"/>
  <c r="AC43" i="1"/>
  <c r="AC45" i="1"/>
  <c r="AC47" i="1"/>
  <c r="AC49" i="1"/>
  <c r="AD51" i="1"/>
  <c r="AC51" i="1"/>
  <c r="AD16" i="1"/>
  <c r="AD18" i="1"/>
  <c r="AD20" i="1"/>
  <c r="AD22" i="1"/>
  <c r="AD24" i="1"/>
  <c r="AD26" i="1"/>
  <c r="AD28" i="1"/>
  <c r="AD30" i="1"/>
  <c r="AD32" i="1"/>
  <c r="AD34" i="1"/>
  <c r="AD36" i="1"/>
  <c r="AD38" i="1"/>
  <c r="AD40" i="1"/>
  <c r="AD42" i="1"/>
  <c r="AD44" i="1"/>
  <c r="AD46" i="1"/>
  <c r="AD48" i="1"/>
  <c r="AA50" i="1"/>
  <c r="AB50" i="1"/>
  <c r="AD53" i="1"/>
  <c r="AC53" i="1"/>
  <c r="AB52" i="1"/>
  <c r="AC50" i="1" l="1"/>
  <c r="AD50" i="1"/>
  <c r="AC54" i="1"/>
  <c r="AC52" i="1"/>
  <c r="AD52" i="1"/>
</calcChain>
</file>

<file path=xl/sharedStrings.xml><?xml version="1.0" encoding="utf-8"?>
<sst xmlns="http://schemas.openxmlformats.org/spreadsheetml/2006/main" count="236" uniqueCount="119">
  <si>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</si>
  <si>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</si>
  <si>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</si>
  <si>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</si>
  <si>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</si>
  <si>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</si>
  <si>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</si>
  <si>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перевозке работников Общества автобусами в 2022-23 г.г.</t>
  </si>
  <si>
    <t>Место поставки, выполнения работ или оказания услуг</t>
  </si>
  <si>
    <t>Объекты заказчика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</si>
  <si>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</si>
  <si>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</si>
  <si>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</si>
  <si>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</si>
  <si>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</si>
  <si>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</si>
  <si>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</si>
  <si>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 года"</t>
  </si>
  <si>
    <t xml:space="preserve">
Индекс роста цен для пересчета цен 2021 г. к уровню цен  2022 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</si>
  <si>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</si>
  <si>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</si>
  <si>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</si>
  <si>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66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</si>
  <si>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66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</si>
  <si>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1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66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</si>
  <si>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</si>
  <si>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</si>
  <si>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</si>
  <si>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</si>
  <si>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</si>
  <si>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</si>
  <si>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</si>
  <si>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</si>
  <si>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</si>
  <si>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</si>
  <si>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</si>
  <si>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</si>
  <si>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</si>
  <si>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</si>
  <si>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</si>
  <si>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</si>
  <si>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</si>
  <si>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</si>
  <si>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</si>
  <si>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</si>
  <si>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</si>
  <si>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</si>
  <si>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</si>
  <si>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</si>
  <si>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</si>
  <si>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</si>
  <si>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</si>
  <si>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</si>
  <si>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</si>
  <si>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</si>
  <si>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</si>
  <si>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</si>
  <si>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</si>
  <si>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</si>
  <si>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</si>
  <si>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</si>
  <si>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</si>
  <si>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 xml:space="preserve">Рейс № 1 НФС-3     (25 пассажиров) </t>
  </si>
  <si>
    <t>Услуга</t>
  </si>
  <si>
    <t>496</t>
  </si>
  <si>
    <t>28.07.2021</t>
  </si>
  <si>
    <t xml:space="preserve">Рейс № 2 НФС-3    (25 пассажиров) </t>
  </si>
  <si>
    <t xml:space="preserve">Рейс № 3 НФС-3    (25 пассажиров) </t>
  </si>
  <si>
    <t xml:space="preserve">Рейс № 4 НФС-3    (10 пассажиров) </t>
  </si>
  <si>
    <t xml:space="preserve">Рейс № 5 НФС-3     (10 пассажиров) </t>
  </si>
  <si>
    <t xml:space="preserve">Рейс № 6 НФС-3     (10 пассажиров) </t>
  </si>
  <si>
    <t xml:space="preserve">Рейс № 7 НФС-3     (10 пассажиров) </t>
  </si>
  <si>
    <t xml:space="preserve">Рейс № 8 НФС-3    (10 пассажиров) </t>
  </si>
  <si>
    <t xml:space="preserve">Рейс № 9 НФС-3    (10 пассажиров) </t>
  </si>
  <si>
    <t xml:space="preserve">Рейс № 10 ГОКС    (37 пассажиров) </t>
  </si>
  <si>
    <t xml:space="preserve">Рейс № 11 ГОКС   (37 пассажиров) </t>
  </si>
  <si>
    <t>Рейс № 12 ГОКС    (22 пассажира)</t>
  </si>
  <si>
    <t>Рейс № 13 ГОКС    (22 пассажира)</t>
  </si>
  <si>
    <t>Рейс № 14 ГОКС    (22 пассажира)</t>
  </si>
  <si>
    <t>Рейс № 15 ГОКС    (22 пассажира)</t>
  </si>
  <si>
    <t>Рейс № 16 ГОКС    (22 пассажира)</t>
  </si>
  <si>
    <t>Рейс № 17 ГОКС    (22 пассажира)</t>
  </si>
  <si>
    <t>Рейс № 18 ГОКС    (22 пассажира)</t>
  </si>
  <si>
    <t>Рейс № 19 ГОКС    (22 пассажира)</t>
  </si>
  <si>
    <t>Рейс № 20 ГОКС    (22 пассажира)</t>
  </si>
  <si>
    <t>Рейс № 21 ГОКС   (2 пассажира)</t>
  </si>
  <si>
    <t>Рейс № 22 ГОКС   (22 пассажира)</t>
  </si>
  <si>
    <t>Рейс № 23 ГОКС   (22 пассажира)</t>
  </si>
  <si>
    <t>Рейс № 24 ГОКС   (22 пассажира)</t>
  </si>
  <si>
    <t>Рейс № 25 ГОКС    (22 пассажира)</t>
  </si>
  <si>
    <t>Рейс № 26 ГОКС    (22 пассажира)</t>
  </si>
  <si>
    <t>Рейс № 27 ГОКС    (22 пассажира)</t>
  </si>
  <si>
    <t>Рейс № 28 ГОКС   (22 пассажира)</t>
  </si>
  <si>
    <t xml:space="preserve">Рейс № 29 НФС-2   (51 пассажир) </t>
  </si>
  <si>
    <t xml:space="preserve">Рейс № 30 НФС-2   (51 пассажир) </t>
  </si>
  <si>
    <t xml:space="preserve">Рейс № 31 НФС-2   (51 пассажир) </t>
  </si>
  <si>
    <t>Рейс №32 НФС-2  (51 пассажир)</t>
  </si>
  <si>
    <t>Рейс № 33 НФС-2 (51 пассажир)</t>
  </si>
  <si>
    <t>Рейс № 34 НФС-2 (26 пассажиров)</t>
  </si>
  <si>
    <t>Рейс № 35 НФС-2 (26 пассажиров)</t>
  </si>
  <si>
    <t xml:space="preserve">Рейс № 36 НФС-2 (26 пассажиров)  </t>
  </si>
  <si>
    <t xml:space="preserve">Рейс № 37 НФС-2 (26 пассажиров)  </t>
  </si>
  <si>
    <t xml:space="preserve">Рейс № 38 НФС-2 (26 пассажиров)  </t>
  </si>
  <si>
    <t xml:space="preserve">Рейс № 39 НФС-2 (26 пассажиров)  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</si>
  <si>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</si>
  <si>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</si>
  <si>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</si>
  <si>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</si>
  <si>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</si>
  <si>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</si>
  <si>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Начальник  АТЦ</t>
  </si>
  <si>
    <t>Иванов П.В.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</si>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</sst>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,"/>
    <numFmt numFmtId="168" formatCode="[$-419]dd/mm/yyyy"/>
  </numFmts>
  <fonts count="17" x14ac:knownFonts="1">
    <font>
      <sz val="10"/>
      <name val="Arial"/>
      <family val="2"/>
      <charset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i/>
      <sz val="10"/>
      <color rgb="FF000001"/>
      <name val="Times New Roman"/>
      <family val="1"/>
      <charset val="204"/>
    </font>
    <font>
      <i/>
      <sz val="10"/>
      <color rgb="FFFF66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1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6" fontId="16" fillId="0" borderId="0" applyBorder="0" applyProtection="0"/>
    <xf numFmtId="0" fontId="1" fillId="0" borderId="0"/>
  </cellStyleXfs>
  <cellXfs count="66">
    <xf numFmtId="0" fontId="0" fillId="0" borderId="0" xfId="0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4" borderId="1" xfId="2" applyFont="1" applyFill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10" fillId="4" borderId="1" xfId="2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7" fontId="1" fillId="2" borderId="1" xfId="1" applyNumberFormat="1" applyFont="1" applyFill="1" applyBorder="1" applyAlignment="1" applyProtection="1">
      <alignment horizontal="center" vertical="center" wrapText="1"/>
    </xf>
    <xf numFmtId="167" fontId="3" fillId="2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8" fillId="4" borderId="5" xfId="2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4" fillId="0" borderId="0" xfId="0" applyFont="1"/>
    <xf numFmtId="0" fontId="4" fillId="0" borderId="0" xfId="0" applyFont="1"/>
    <xf numFmtId="0" fontId="3" fillId="0" borderId="0" xfId="0" applyFont="1"/>
    <xf numFmtId="168" fontId="3" fillId="0" borderId="8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4" fontId="11" fillId="0" borderId="1" xfId="0" applyNumberFormat="1" applyFont="1" applyBorder="1" applyAlignment="1">
      <alignment horizontal="left" vertical="center" wrapText="1" indent="1"/>
    </xf>
    <xf numFmtId="4" fontId="11" fillId="0" borderId="1" xfId="0" applyNumberFormat="1" applyFont="1" applyBorder="1" applyAlignment="1">
      <alignment horizontal="center" vertical="center" wrapText="1"/>
    </xf>
  </cellXfs>
  <cellStyles count="3">
    <cellStyle name="Итог 3 3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684360</xdr:colOff>
      <xdr:row>24</xdr:row>
      <xdr:rowOff>141120</xdr:rowOff>
    </xdr:to>
    <xdr:sp macro="" textlink="">
      <xdr:nvSpPr>
        <xdr:cNvPr id="2" name="CustomShape 1" hidden="1"/>
        <xdr:cNvSpPr/>
      </xdr:nvSpPr>
      <xdr:spPr>
        <a:xfrm>
          <a:off x="0" y="0"/>
          <a:ext cx="11299320" cy="952308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684360</xdr:colOff>
      <xdr:row>24</xdr:row>
      <xdr:rowOff>141120</xdr:rowOff>
    </xdr:to>
    <xdr:sp macro="" textlink="">
      <xdr:nvSpPr>
        <xdr:cNvPr id="3" name="CustomShape 1" hidden="1"/>
        <xdr:cNvSpPr/>
      </xdr:nvSpPr>
      <xdr:spPr>
        <a:xfrm>
          <a:off x="0" y="0"/>
          <a:ext cx="11299320" cy="952308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684360</xdr:colOff>
      <xdr:row>24</xdr:row>
      <xdr:rowOff>141120</xdr:rowOff>
    </xdr:to>
    <xdr:sp macro="" textlink="">
      <xdr:nvSpPr>
        <xdr:cNvPr id="4" name="CustomShape 1" hidden="1"/>
        <xdr:cNvSpPr/>
      </xdr:nvSpPr>
      <xdr:spPr>
        <a:xfrm>
          <a:off x="0" y="0"/>
          <a:ext cx="11299320" cy="952308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684360</xdr:colOff>
      <xdr:row>24</xdr:row>
      <xdr:rowOff>141120</xdr:rowOff>
    </xdr:to>
    <xdr:sp macro="" textlink="">
      <xdr:nvSpPr>
        <xdr:cNvPr id="5" name="CustomShape 1" hidden="1"/>
        <xdr:cNvSpPr/>
      </xdr:nvSpPr>
      <xdr:spPr>
        <a:xfrm>
          <a:off x="0" y="0"/>
          <a:ext cx="11299320" cy="952308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684360</xdr:colOff>
      <xdr:row>24</xdr:row>
      <xdr:rowOff>141120</xdr:rowOff>
    </xdr:to>
    <xdr:sp macro="" textlink="">
      <xdr:nvSpPr>
        <xdr:cNvPr id="6" name="CustomShape 1" hidden="1"/>
        <xdr:cNvSpPr/>
      </xdr:nvSpPr>
      <xdr:spPr>
        <a:xfrm>
          <a:off x="0" y="0"/>
          <a:ext cx="11299320" cy="952308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74"/>
  <sheetViews>
    <sheetView tabSelected="1" view="pageBreakPreview" zoomScale="70" zoomScaleNormal="70" zoomScaleSheetLayoutView="70" zoomScalePageLayoutView="70" workbookViewId="0">
      <selection activeCell="H2" sqref="H2"/>
    </sheetView>
  </sheetViews>
  <sheetFormatPr defaultColWidth="8.5703125" defaultRowHeight="12.75" x14ac:dyDescent="0.2"/>
  <cols>
    <col min="1" max="1" width="4.28515625" style="14" customWidth="1"/>
    <col min="2" max="2" width="9.85546875" style="14" customWidth="1"/>
    <col min="3" max="3" width="38" style="14" customWidth="1"/>
    <col min="4" max="4" width="8.140625" style="14" customWidth="1"/>
    <col min="5" max="5" width="9.42578125" style="14" customWidth="1"/>
    <col min="6" max="6" width="28.5703125" style="14" customWidth="1"/>
    <col min="7" max="7" width="10.7109375" style="14" customWidth="1"/>
    <col min="8" max="8" width="12.85546875" style="14" customWidth="1"/>
    <col min="9" max="9" width="14.42578125" style="14" customWidth="1"/>
    <col min="10" max="10" width="14.140625" style="14" customWidth="1"/>
    <col min="11" max="11" width="27.28515625" style="14" customWidth="1"/>
    <col min="12" max="26" width="12.5703125" style="14" customWidth="1"/>
    <col min="27" max="27" width="14.42578125" style="14" customWidth="1"/>
    <col min="28" max="28" width="11.7109375" style="14" customWidth="1"/>
    <col min="29" max="29" width="12.7109375" style="14" customWidth="1"/>
    <col min="30" max="30" width="16.28515625" style="14" customWidth="1"/>
    <col min="31" max="1025" width="8.5703125" style="14"/>
  </cols>
  <sheetData>
    <row r="1" spans="1:30" ht="16.5" customHeight="1" x14ac:dyDescent="0.25"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30" ht="15.75" customHeight="1" x14ac:dyDescent="0.2">
      <c r="C2" s="15" t="s">
        <v>0</v>
      </c>
      <c r="D2" s="15"/>
      <c r="E2" s="15"/>
      <c r="F2" s="15"/>
      <c r="G2" s="15"/>
      <c r="H2" s="15"/>
      <c r="I2" s="15"/>
      <c r="J2" s="15"/>
      <c r="K2" s="15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30" s="17" customFormat="1" ht="19.5" customHeight="1" x14ac:dyDescent="0.2">
      <c r="C3" s="18" t="s">
        <v>1</v>
      </c>
      <c r="D3" s="12" t="s">
        <v>2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30" ht="19.5" customHeight="1" x14ac:dyDescent="0.2">
      <c r="A4" s="17"/>
      <c r="B4" s="17"/>
      <c r="C4" s="18" t="s">
        <v>3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0" ht="19.5" customHeight="1" x14ac:dyDescent="0.2">
      <c r="A5" s="17"/>
      <c r="B5" s="17"/>
      <c r="C5" s="18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0" ht="19.5" customHeight="1" x14ac:dyDescent="0.2">
      <c r="A6" s="17"/>
      <c r="B6" s="17"/>
      <c r="C6" s="18" t="s">
        <v>5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19.5" customHeight="1" x14ac:dyDescent="0.2">
      <c r="A7" s="17"/>
      <c r="B7" s="17"/>
      <c r="C7" s="18" t="s">
        <v>6</v>
      </c>
      <c r="D7" s="11" t="s">
        <v>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30" ht="27" customHeight="1" x14ac:dyDescent="0.2">
      <c r="A8" s="17"/>
      <c r="B8" s="17"/>
      <c r="C8" s="18" t="s">
        <v>8</v>
      </c>
      <c r="D8" s="11" t="s">
        <v>9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30" ht="45.75" customHeight="1" x14ac:dyDescent="0.2">
      <c r="A9" s="17"/>
      <c r="B9" s="17"/>
      <c r="C9" s="18" t="s">
        <v>10</v>
      </c>
      <c r="D9" s="11" t="s">
        <v>11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30" ht="16.5" customHeight="1" x14ac:dyDescent="0.2"/>
    <row r="11" spans="1:30" ht="25.5" customHeight="1" x14ac:dyDescent="0.2">
      <c r="A11" s="10" t="s">
        <v>12</v>
      </c>
      <c r="B11" s="10" t="s">
        <v>13</v>
      </c>
      <c r="C11" s="10" t="s">
        <v>14</v>
      </c>
      <c r="D11" s="10" t="s">
        <v>15</v>
      </c>
      <c r="E11" s="10" t="s">
        <v>16</v>
      </c>
      <c r="F11" s="10" t="s">
        <v>17</v>
      </c>
      <c r="G11" s="10"/>
      <c r="H11" s="10"/>
      <c r="I11" s="10"/>
      <c r="J11" s="10" t="s">
        <v>18</v>
      </c>
      <c r="K11" s="10" t="s">
        <v>19</v>
      </c>
      <c r="L11" s="9" t="s">
        <v>20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8" t="s">
        <v>21</v>
      </c>
      <c r="AB11" s="10" t="s">
        <v>22</v>
      </c>
      <c r="AC11" s="7" t="s">
        <v>23</v>
      </c>
      <c r="AD11" s="6" t="s">
        <v>24</v>
      </c>
    </row>
    <row r="12" spans="1:30" ht="28.5" customHeight="1" x14ac:dyDescent="0.2">
      <c r="A12" s="10"/>
      <c r="B12" s="10"/>
      <c r="C12" s="10"/>
      <c r="D12" s="10"/>
      <c r="E12" s="10"/>
      <c r="F12" s="10" t="s">
        <v>25</v>
      </c>
      <c r="G12" s="10" t="s">
        <v>26</v>
      </c>
      <c r="H12" s="10" t="s">
        <v>27</v>
      </c>
      <c r="I12" s="10" t="s">
        <v>28</v>
      </c>
      <c r="J12" s="10"/>
      <c r="K12" s="10"/>
      <c r="L12" s="9" t="s">
        <v>29</v>
      </c>
      <c r="M12" s="9"/>
      <c r="N12" s="9"/>
      <c r="O12" s="9"/>
      <c r="P12" s="9"/>
      <c r="Q12" s="9" t="s">
        <v>30</v>
      </c>
      <c r="R12" s="9"/>
      <c r="S12" s="9"/>
      <c r="T12" s="9"/>
      <c r="U12" s="9"/>
      <c r="V12" s="10" t="s">
        <v>31</v>
      </c>
      <c r="W12" s="10"/>
      <c r="X12" s="10"/>
      <c r="Y12" s="10"/>
      <c r="Z12" s="10"/>
      <c r="AA12" s="8"/>
      <c r="AB12" s="10"/>
      <c r="AC12" s="10"/>
      <c r="AD12" s="6"/>
    </row>
    <row r="13" spans="1:30" ht="52.5" customHeight="1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9" t="s">
        <v>32</v>
      </c>
      <c r="M13" s="19" t="s">
        <v>33</v>
      </c>
      <c r="N13" s="19" t="s">
        <v>34</v>
      </c>
      <c r="O13" s="19" t="s">
        <v>35</v>
      </c>
      <c r="P13" s="19" t="s">
        <v>36</v>
      </c>
      <c r="Q13" s="19" t="s">
        <v>37</v>
      </c>
      <c r="R13" s="19" t="s">
        <v>38</v>
      </c>
      <c r="S13" s="19" t="s">
        <v>39</v>
      </c>
      <c r="T13" s="19" t="s">
        <v>40</v>
      </c>
      <c r="U13" s="19" t="s">
        <v>41</v>
      </c>
      <c r="V13" s="19" t="s">
        <v>42</v>
      </c>
      <c r="W13" s="19" t="s">
        <v>43</v>
      </c>
      <c r="X13" s="19" t="s">
        <v>44</v>
      </c>
      <c r="Y13" s="19" t="s">
        <v>45</v>
      </c>
      <c r="Z13" s="19" t="s">
        <v>46</v>
      </c>
      <c r="AA13" s="8"/>
      <c r="AB13" s="10"/>
      <c r="AC13" s="10"/>
      <c r="AD13" s="6"/>
    </row>
    <row r="14" spans="1:30" s="24" customFormat="1" ht="15.75" customHeight="1" x14ac:dyDescent="0.2">
      <c r="A14" s="20">
        <v>1</v>
      </c>
      <c r="B14" s="21">
        <v>2</v>
      </c>
      <c r="C14" s="22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0" t="s">
        <v>47</v>
      </c>
      <c r="M14" s="20" t="s">
        <v>48</v>
      </c>
      <c r="N14" s="20" t="s">
        <v>49</v>
      </c>
      <c r="O14" s="20" t="s">
        <v>50</v>
      </c>
      <c r="P14" s="20" t="s">
        <v>51</v>
      </c>
      <c r="Q14" s="20" t="s">
        <v>52</v>
      </c>
      <c r="R14" s="20" t="s">
        <v>53</v>
      </c>
      <c r="S14" s="20" t="s">
        <v>54</v>
      </c>
      <c r="T14" s="20" t="s">
        <v>55</v>
      </c>
      <c r="U14" s="20" t="s">
        <v>56</v>
      </c>
      <c r="V14" s="20" t="s">
        <v>57</v>
      </c>
      <c r="W14" s="20" t="s">
        <v>58</v>
      </c>
      <c r="X14" s="20" t="s">
        <v>59</v>
      </c>
      <c r="Y14" s="20" t="s">
        <v>60</v>
      </c>
      <c r="Z14" s="20" t="s">
        <v>61</v>
      </c>
      <c r="AA14" s="23">
        <v>13</v>
      </c>
      <c r="AB14" s="23">
        <v>14</v>
      </c>
      <c r="AC14" s="23">
        <v>15</v>
      </c>
      <c r="AD14" s="23">
        <v>16</v>
      </c>
    </row>
    <row r="15" spans="1:30" ht="39.75" customHeight="1" x14ac:dyDescent="0.2">
      <c r="A15" s="25">
        <v>1</v>
      </c>
      <c r="B15" s="26"/>
      <c r="C15" s="27" t="s">
        <v>62</v>
      </c>
      <c r="D15" s="28" t="s">
        <v>63</v>
      </c>
      <c r="E15" s="29">
        <v>1</v>
      </c>
      <c r="F15" s="30">
        <v>248000</v>
      </c>
      <c r="G15" s="31" t="s">
        <v>64</v>
      </c>
      <c r="H15" s="31" t="s">
        <v>65</v>
      </c>
      <c r="I15" s="32"/>
      <c r="J15" s="33">
        <v>1.04</v>
      </c>
      <c r="K15" s="34">
        <f t="shared" ref="K15:K53" si="0">F15*J15</f>
        <v>257920</v>
      </c>
      <c r="L15" s="64"/>
      <c r="M15" s="65"/>
      <c r="N15" s="35"/>
      <c r="O15" s="36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29">
        <f t="shared" ref="AA15:AA53" si="1">COUNTIF(K15:Z15,"&gt;0")</f>
        <v>1</v>
      </c>
      <c r="AB15" s="38">
        <f>CEILING(SUM(K15:Z15)/COUNTIF(K15:Z15,"&gt;0"),0.01)</f>
        <v>257920</v>
      </c>
      <c r="AC15" s="38">
        <f t="shared" ref="AC15:AC53" si="2">AB15*E15</f>
        <v>257920</v>
      </c>
      <c r="AD15" s="39" t="e">
        <f>STDEV(K15:Z15)/AB15*100</f>
        <v>#DIV/0!</v>
      </c>
    </row>
    <row r="16" spans="1:30" ht="39.75" customHeight="1" x14ac:dyDescent="0.2">
      <c r="A16" s="25">
        <v>2</v>
      </c>
      <c r="B16" s="26"/>
      <c r="C16" s="27" t="s">
        <v>66</v>
      </c>
      <c r="D16" s="28" t="s">
        <v>63</v>
      </c>
      <c r="E16" s="29">
        <v>1</v>
      </c>
      <c r="F16" s="30">
        <v>248000</v>
      </c>
      <c r="G16" s="31" t="s">
        <v>64</v>
      </c>
      <c r="H16" s="31" t="s">
        <v>65</v>
      </c>
      <c r="I16" s="32"/>
      <c r="J16" s="33">
        <v>1.04</v>
      </c>
      <c r="K16" s="34">
        <f t="shared" si="0"/>
        <v>257920</v>
      </c>
      <c r="L16" s="64"/>
      <c r="M16" s="65"/>
      <c r="N16" s="35"/>
      <c r="O16" s="36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29">
        <f t="shared" si="1"/>
        <v>1</v>
      </c>
      <c r="AB16" s="38">
        <f t="shared" ref="AB15:AB53" si="3">CEILING(SUM(K16:Z16)/COUNTIF(K16:Z16,"&gt;0"),0.01)</f>
        <v>257920</v>
      </c>
      <c r="AC16" s="38">
        <f t="shared" si="2"/>
        <v>257920</v>
      </c>
      <c r="AD16" s="39" t="e">
        <f t="shared" ref="AD15:AD53" si="4">STDEV(K16:Z16)/AB16*100</f>
        <v>#DIV/0!</v>
      </c>
    </row>
    <row r="17" spans="1:30" ht="39.75" customHeight="1" x14ac:dyDescent="0.2">
      <c r="A17" s="25">
        <v>3</v>
      </c>
      <c r="B17" s="26"/>
      <c r="C17" s="27" t="s">
        <v>67</v>
      </c>
      <c r="D17" s="28" t="s">
        <v>63</v>
      </c>
      <c r="E17" s="29">
        <v>1</v>
      </c>
      <c r="F17" s="30">
        <v>248000</v>
      </c>
      <c r="G17" s="31" t="s">
        <v>64</v>
      </c>
      <c r="H17" s="31" t="s">
        <v>65</v>
      </c>
      <c r="I17" s="32"/>
      <c r="J17" s="33">
        <v>1.04</v>
      </c>
      <c r="K17" s="34">
        <f t="shared" si="0"/>
        <v>257920</v>
      </c>
      <c r="L17" s="64"/>
      <c r="M17" s="65"/>
      <c r="N17" s="35"/>
      <c r="O17" s="36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29">
        <f t="shared" si="1"/>
        <v>1</v>
      </c>
      <c r="AB17" s="38">
        <f t="shared" si="3"/>
        <v>257920</v>
      </c>
      <c r="AC17" s="38">
        <f t="shared" si="2"/>
        <v>257920</v>
      </c>
      <c r="AD17" s="39" t="e">
        <f t="shared" si="4"/>
        <v>#DIV/0!</v>
      </c>
    </row>
    <row r="18" spans="1:30" ht="39.75" customHeight="1" x14ac:dyDescent="0.2">
      <c r="A18" s="25">
        <v>4</v>
      </c>
      <c r="B18" s="26"/>
      <c r="C18" s="27" t="s">
        <v>68</v>
      </c>
      <c r="D18" s="28" t="s">
        <v>63</v>
      </c>
      <c r="E18" s="29">
        <v>1</v>
      </c>
      <c r="F18" s="30">
        <v>248000</v>
      </c>
      <c r="G18" s="31" t="s">
        <v>64</v>
      </c>
      <c r="H18" s="31" t="s">
        <v>65</v>
      </c>
      <c r="I18" s="32"/>
      <c r="J18" s="33">
        <v>1.04</v>
      </c>
      <c r="K18" s="34">
        <f t="shared" si="0"/>
        <v>257920</v>
      </c>
      <c r="L18" s="64"/>
      <c r="M18" s="65"/>
      <c r="N18" s="35"/>
      <c r="O18" s="36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29">
        <f t="shared" si="1"/>
        <v>1</v>
      </c>
      <c r="AB18" s="38">
        <f t="shared" si="3"/>
        <v>257920</v>
      </c>
      <c r="AC18" s="38">
        <f t="shared" si="2"/>
        <v>257920</v>
      </c>
      <c r="AD18" s="39" t="e">
        <f t="shared" si="4"/>
        <v>#DIV/0!</v>
      </c>
    </row>
    <row r="19" spans="1:30" ht="39.75" customHeight="1" x14ac:dyDescent="0.2">
      <c r="A19" s="25">
        <v>5</v>
      </c>
      <c r="B19" s="26"/>
      <c r="C19" s="27" t="s">
        <v>69</v>
      </c>
      <c r="D19" s="28" t="s">
        <v>63</v>
      </c>
      <c r="E19" s="29">
        <v>1</v>
      </c>
      <c r="F19" s="30">
        <v>248000</v>
      </c>
      <c r="G19" s="31" t="s">
        <v>64</v>
      </c>
      <c r="H19" s="31" t="s">
        <v>65</v>
      </c>
      <c r="I19" s="32"/>
      <c r="J19" s="33">
        <v>1.04</v>
      </c>
      <c r="K19" s="34">
        <f t="shared" si="0"/>
        <v>257920</v>
      </c>
      <c r="L19" s="64"/>
      <c r="M19" s="65"/>
      <c r="N19" s="35"/>
      <c r="O19" s="36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29">
        <f t="shared" si="1"/>
        <v>1</v>
      </c>
      <c r="AB19" s="38">
        <f t="shared" si="3"/>
        <v>257920</v>
      </c>
      <c r="AC19" s="38">
        <f t="shared" si="2"/>
        <v>257920</v>
      </c>
      <c r="AD19" s="39" t="e">
        <f t="shared" si="4"/>
        <v>#DIV/0!</v>
      </c>
    </row>
    <row r="20" spans="1:30" ht="39.75" customHeight="1" x14ac:dyDescent="0.2">
      <c r="A20" s="25">
        <v>6</v>
      </c>
      <c r="B20" s="26"/>
      <c r="C20" s="27" t="s">
        <v>70</v>
      </c>
      <c r="D20" s="28" t="s">
        <v>63</v>
      </c>
      <c r="E20" s="29">
        <v>1</v>
      </c>
      <c r="F20" s="30">
        <v>117000</v>
      </c>
      <c r="G20" s="31" t="s">
        <v>64</v>
      </c>
      <c r="H20" s="31" t="s">
        <v>65</v>
      </c>
      <c r="I20" s="32"/>
      <c r="J20" s="33">
        <v>1.04</v>
      </c>
      <c r="K20" s="34">
        <f t="shared" si="0"/>
        <v>121680</v>
      </c>
      <c r="L20" s="64"/>
      <c r="M20" s="65"/>
      <c r="N20" s="35"/>
      <c r="O20" s="36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29">
        <f t="shared" si="1"/>
        <v>1</v>
      </c>
      <c r="AB20" s="38">
        <f t="shared" si="3"/>
        <v>121680</v>
      </c>
      <c r="AC20" s="38">
        <f t="shared" si="2"/>
        <v>121680</v>
      </c>
      <c r="AD20" s="39" t="e">
        <f t="shared" si="4"/>
        <v>#DIV/0!</v>
      </c>
    </row>
    <row r="21" spans="1:30" ht="39.75" customHeight="1" x14ac:dyDescent="0.2">
      <c r="A21" s="25">
        <v>7</v>
      </c>
      <c r="B21" s="26"/>
      <c r="C21" s="27" t="s">
        <v>71</v>
      </c>
      <c r="D21" s="28" t="s">
        <v>63</v>
      </c>
      <c r="E21" s="29">
        <v>1</v>
      </c>
      <c r="F21" s="30">
        <v>117000</v>
      </c>
      <c r="G21" s="31" t="s">
        <v>64</v>
      </c>
      <c r="H21" s="31" t="s">
        <v>65</v>
      </c>
      <c r="I21" s="32"/>
      <c r="J21" s="33">
        <v>1.04</v>
      </c>
      <c r="K21" s="34">
        <f t="shared" si="0"/>
        <v>121680</v>
      </c>
      <c r="L21" s="64"/>
      <c r="M21" s="65"/>
      <c r="N21" s="35"/>
      <c r="O21" s="36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29">
        <f t="shared" si="1"/>
        <v>1</v>
      </c>
      <c r="AB21" s="38">
        <f t="shared" si="3"/>
        <v>121680</v>
      </c>
      <c r="AC21" s="38">
        <f t="shared" si="2"/>
        <v>121680</v>
      </c>
      <c r="AD21" s="39" t="e">
        <f t="shared" si="4"/>
        <v>#DIV/0!</v>
      </c>
    </row>
    <row r="22" spans="1:30" ht="39.75" customHeight="1" x14ac:dyDescent="0.2">
      <c r="A22" s="25">
        <v>8</v>
      </c>
      <c r="B22" s="26"/>
      <c r="C22" s="27" t="s">
        <v>72</v>
      </c>
      <c r="D22" s="28" t="s">
        <v>63</v>
      </c>
      <c r="E22" s="29">
        <v>1</v>
      </c>
      <c r="F22" s="30">
        <v>117000</v>
      </c>
      <c r="G22" s="31" t="s">
        <v>64</v>
      </c>
      <c r="H22" s="31" t="s">
        <v>65</v>
      </c>
      <c r="I22" s="32"/>
      <c r="J22" s="33">
        <v>1.04</v>
      </c>
      <c r="K22" s="34">
        <f t="shared" si="0"/>
        <v>121680</v>
      </c>
      <c r="L22" s="40"/>
      <c r="M22" s="65"/>
      <c r="N22" s="35"/>
      <c r="O22" s="36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29">
        <f t="shared" si="1"/>
        <v>1</v>
      </c>
      <c r="AB22" s="38">
        <f t="shared" si="3"/>
        <v>121680</v>
      </c>
      <c r="AC22" s="38">
        <f t="shared" si="2"/>
        <v>121680</v>
      </c>
      <c r="AD22" s="39" t="e">
        <f t="shared" si="4"/>
        <v>#DIV/0!</v>
      </c>
    </row>
    <row r="23" spans="1:30" ht="39.75" customHeight="1" x14ac:dyDescent="0.2">
      <c r="A23" s="25">
        <v>9</v>
      </c>
      <c r="B23" s="26"/>
      <c r="C23" s="27" t="s">
        <v>73</v>
      </c>
      <c r="D23" s="28" t="s">
        <v>63</v>
      </c>
      <c r="E23" s="29">
        <v>1</v>
      </c>
      <c r="F23" s="30">
        <v>117000</v>
      </c>
      <c r="G23" s="31" t="s">
        <v>64</v>
      </c>
      <c r="H23" s="31" t="s">
        <v>65</v>
      </c>
      <c r="I23" s="32"/>
      <c r="J23" s="33">
        <v>1.04</v>
      </c>
      <c r="K23" s="34">
        <f t="shared" si="0"/>
        <v>121680</v>
      </c>
      <c r="L23" s="64"/>
      <c r="M23" s="65"/>
      <c r="N23" s="35"/>
      <c r="O23" s="36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29">
        <f t="shared" si="1"/>
        <v>1</v>
      </c>
      <c r="AB23" s="38">
        <f t="shared" si="3"/>
        <v>121680</v>
      </c>
      <c r="AC23" s="38">
        <f t="shared" si="2"/>
        <v>121680</v>
      </c>
      <c r="AD23" s="39" t="e">
        <f t="shared" si="4"/>
        <v>#DIV/0!</v>
      </c>
    </row>
    <row r="24" spans="1:30" ht="39.75" customHeight="1" x14ac:dyDescent="0.2">
      <c r="A24" s="25">
        <v>10</v>
      </c>
      <c r="B24" s="26"/>
      <c r="C24" s="27" t="s">
        <v>74</v>
      </c>
      <c r="D24" s="28" t="s">
        <v>63</v>
      </c>
      <c r="E24" s="29">
        <v>1</v>
      </c>
      <c r="F24" s="30">
        <v>248000</v>
      </c>
      <c r="G24" s="31" t="s">
        <v>64</v>
      </c>
      <c r="H24" s="31" t="s">
        <v>65</v>
      </c>
      <c r="I24" s="32"/>
      <c r="J24" s="33">
        <v>1.04</v>
      </c>
      <c r="K24" s="34">
        <f t="shared" si="0"/>
        <v>257920</v>
      </c>
      <c r="L24" s="64"/>
      <c r="M24" s="65"/>
      <c r="N24" s="35"/>
      <c r="O24" s="36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29">
        <f t="shared" si="1"/>
        <v>1</v>
      </c>
      <c r="AB24" s="38">
        <f t="shared" si="3"/>
        <v>257920</v>
      </c>
      <c r="AC24" s="38">
        <f t="shared" si="2"/>
        <v>257920</v>
      </c>
      <c r="AD24" s="39" t="e">
        <f t="shared" si="4"/>
        <v>#DIV/0!</v>
      </c>
    </row>
    <row r="25" spans="1:30" ht="39.75" customHeight="1" x14ac:dyDescent="0.2">
      <c r="A25" s="25">
        <v>11</v>
      </c>
      <c r="B25" s="26"/>
      <c r="C25" s="41" t="s">
        <v>75</v>
      </c>
      <c r="D25" s="28" t="s">
        <v>63</v>
      </c>
      <c r="E25" s="29">
        <v>1</v>
      </c>
      <c r="F25" s="30">
        <v>248000</v>
      </c>
      <c r="G25" s="31" t="s">
        <v>64</v>
      </c>
      <c r="H25" s="31" t="s">
        <v>65</v>
      </c>
      <c r="I25" s="32"/>
      <c r="J25" s="33">
        <v>1.04</v>
      </c>
      <c r="K25" s="34">
        <f t="shared" si="0"/>
        <v>257920</v>
      </c>
      <c r="L25" s="64"/>
      <c r="M25" s="65"/>
      <c r="N25" s="35"/>
      <c r="O25" s="36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29">
        <f t="shared" si="1"/>
        <v>1</v>
      </c>
      <c r="AB25" s="38">
        <f t="shared" si="3"/>
        <v>257920</v>
      </c>
      <c r="AC25" s="38">
        <f t="shared" si="2"/>
        <v>257920</v>
      </c>
      <c r="AD25" s="39" t="e">
        <f t="shared" si="4"/>
        <v>#DIV/0!</v>
      </c>
    </row>
    <row r="26" spans="1:30" ht="39.75" customHeight="1" x14ac:dyDescent="0.2">
      <c r="A26" s="25">
        <v>12</v>
      </c>
      <c r="B26" s="26"/>
      <c r="C26" s="27" t="s">
        <v>76</v>
      </c>
      <c r="D26" s="28" t="s">
        <v>63</v>
      </c>
      <c r="E26" s="29">
        <v>1</v>
      </c>
      <c r="F26" s="30">
        <v>248000</v>
      </c>
      <c r="G26" s="31" t="s">
        <v>64</v>
      </c>
      <c r="H26" s="31" t="s">
        <v>65</v>
      </c>
      <c r="I26" s="32"/>
      <c r="J26" s="33">
        <v>1.04</v>
      </c>
      <c r="K26" s="34">
        <f t="shared" si="0"/>
        <v>257920</v>
      </c>
      <c r="L26" s="64"/>
      <c r="M26" s="65"/>
      <c r="N26" s="35"/>
      <c r="O26" s="36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29">
        <f t="shared" si="1"/>
        <v>1</v>
      </c>
      <c r="AB26" s="38">
        <f t="shared" si="3"/>
        <v>257920</v>
      </c>
      <c r="AC26" s="38">
        <f t="shared" si="2"/>
        <v>257920</v>
      </c>
      <c r="AD26" s="39" t="e">
        <f t="shared" si="4"/>
        <v>#DIV/0!</v>
      </c>
    </row>
    <row r="27" spans="1:30" ht="39.75" customHeight="1" x14ac:dyDescent="0.2">
      <c r="A27" s="25">
        <v>13</v>
      </c>
      <c r="B27" s="26"/>
      <c r="C27" s="27" t="s">
        <v>77</v>
      </c>
      <c r="D27" s="28" t="s">
        <v>63</v>
      </c>
      <c r="E27" s="29">
        <v>1</v>
      </c>
      <c r="F27" s="30">
        <v>248000</v>
      </c>
      <c r="G27" s="31" t="s">
        <v>64</v>
      </c>
      <c r="H27" s="31" t="s">
        <v>65</v>
      </c>
      <c r="I27" s="32"/>
      <c r="J27" s="33">
        <v>1.04</v>
      </c>
      <c r="K27" s="34">
        <f t="shared" si="0"/>
        <v>257920</v>
      </c>
      <c r="L27" s="64"/>
      <c r="M27" s="65"/>
      <c r="N27" s="35"/>
      <c r="O27" s="36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29">
        <f t="shared" si="1"/>
        <v>1</v>
      </c>
      <c r="AB27" s="38">
        <f t="shared" si="3"/>
        <v>257920</v>
      </c>
      <c r="AC27" s="38">
        <f t="shared" si="2"/>
        <v>257920</v>
      </c>
      <c r="AD27" s="39" t="e">
        <f t="shared" si="4"/>
        <v>#DIV/0!</v>
      </c>
    </row>
    <row r="28" spans="1:30" ht="39.75" customHeight="1" x14ac:dyDescent="0.2">
      <c r="A28" s="25">
        <v>14</v>
      </c>
      <c r="B28" s="26"/>
      <c r="C28" s="27" t="s">
        <v>78</v>
      </c>
      <c r="D28" s="28" t="s">
        <v>63</v>
      </c>
      <c r="E28" s="29">
        <v>1</v>
      </c>
      <c r="F28" s="30">
        <v>248000</v>
      </c>
      <c r="G28" s="31" t="s">
        <v>64</v>
      </c>
      <c r="H28" s="31" t="s">
        <v>65</v>
      </c>
      <c r="I28" s="32"/>
      <c r="J28" s="33">
        <v>1.04</v>
      </c>
      <c r="K28" s="34">
        <f t="shared" si="0"/>
        <v>257920</v>
      </c>
      <c r="L28" s="64"/>
      <c r="M28" s="65"/>
      <c r="N28" s="35"/>
      <c r="O28" s="36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29">
        <f t="shared" si="1"/>
        <v>1</v>
      </c>
      <c r="AB28" s="38">
        <f t="shared" si="3"/>
        <v>257920</v>
      </c>
      <c r="AC28" s="38">
        <f t="shared" si="2"/>
        <v>257920</v>
      </c>
      <c r="AD28" s="39" t="e">
        <f t="shared" si="4"/>
        <v>#DIV/0!</v>
      </c>
    </row>
    <row r="29" spans="1:30" ht="39.75" customHeight="1" x14ac:dyDescent="0.2">
      <c r="A29" s="25">
        <v>15</v>
      </c>
      <c r="B29" s="26"/>
      <c r="C29" s="27" t="s">
        <v>79</v>
      </c>
      <c r="D29" s="28" t="s">
        <v>63</v>
      </c>
      <c r="E29" s="29">
        <v>1</v>
      </c>
      <c r="F29" s="30">
        <v>248000</v>
      </c>
      <c r="G29" s="31" t="s">
        <v>64</v>
      </c>
      <c r="H29" s="31" t="s">
        <v>65</v>
      </c>
      <c r="I29" s="32"/>
      <c r="J29" s="33">
        <v>1.04</v>
      </c>
      <c r="K29" s="34">
        <f t="shared" si="0"/>
        <v>257920</v>
      </c>
      <c r="L29" s="64"/>
      <c r="M29" s="65"/>
      <c r="N29" s="35"/>
      <c r="O29" s="36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29">
        <f t="shared" si="1"/>
        <v>1</v>
      </c>
      <c r="AB29" s="38">
        <f t="shared" si="3"/>
        <v>257920</v>
      </c>
      <c r="AC29" s="38">
        <f t="shared" si="2"/>
        <v>257920</v>
      </c>
      <c r="AD29" s="39" t="e">
        <f t="shared" si="4"/>
        <v>#DIV/0!</v>
      </c>
    </row>
    <row r="30" spans="1:30" ht="39.75" customHeight="1" x14ac:dyDescent="0.2">
      <c r="A30" s="25">
        <v>16</v>
      </c>
      <c r="B30" s="26"/>
      <c r="C30" s="27" t="s">
        <v>80</v>
      </c>
      <c r="D30" s="28" t="s">
        <v>63</v>
      </c>
      <c r="E30" s="29">
        <v>1</v>
      </c>
      <c r="F30" s="30">
        <v>248000</v>
      </c>
      <c r="G30" s="31" t="s">
        <v>64</v>
      </c>
      <c r="H30" s="31" t="s">
        <v>65</v>
      </c>
      <c r="I30" s="32"/>
      <c r="J30" s="33">
        <v>1.04</v>
      </c>
      <c r="K30" s="34">
        <f t="shared" si="0"/>
        <v>257920</v>
      </c>
      <c r="L30" s="64"/>
      <c r="M30" s="65"/>
      <c r="N30" s="35"/>
      <c r="O30" s="36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29">
        <f t="shared" si="1"/>
        <v>1</v>
      </c>
      <c r="AB30" s="38">
        <f t="shared" si="3"/>
        <v>257920</v>
      </c>
      <c r="AC30" s="38">
        <f t="shared" si="2"/>
        <v>257920</v>
      </c>
      <c r="AD30" s="39" t="e">
        <f t="shared" si="4"/>
        <v>#DIV/0!</v>
      </c>
    </row>
    <row r="31" spans="1:30" ht="39.75" customHeight="1" x14ac:dyDescent="0.2">
      <c r="A31" s="25">
        <v>17</v>
      </c>
      <c r="B31" s="26"/>
      <c r="C31" s="27" t="s">
        <v>81</v>
      </c>
      <c r="D31" s="28" t="s">
        <v>63</v>
      </c>
      <c r="E31" s="29">
        <v>1</v>
      </c>
      <c r="F31" s="30">
        <v>248000</v>
      </c>
      <c r="G31" s="31" t="s">
        <v>64</v>
      </c>
      <c r="H31" s="31" t="s">
        <v>65</v>
      </c>
      <c r="I31" s="32"/>
      <c r="J31" s="33">
        <v>1.04</v>
      </c>
      <c r="K31" s="34">
        <f t="shared" si="0"/>
        <v>257920</v>
      </c>
      <c r="L31" s="64"/>
      <c r="M31" s="65"/>
      <c r="N31" s="35"/>
      <c r="O31" s="36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29">
        <f t="shared" si="1"/>
        <v>1</v>
      </c>
      <c r="AB31" s="38">
        <f t="shared" si="3"/>
        <v>257920</v>
      </c>
      <c r="AC31" s="38">
        <f t="shared" si="2"/>
        <v>257920</v>
      </c>
      <c r="AD31" s="39" t="e">
        <f t="shared" si="4"/>
        <v>#DIV/0!</v>
      </c>
    </row>
    <row r="32" spans="1:30" ht="39.75" customHeight="1" x14ac:dyDescent="0.2">
      <c r="A32" s="25">
        <v>18</v>
      </c>
      <c r="B32" s="26"/>
      <c r="C32" s="27" t="s">
        <v>82</v>
      </c>
      <c r="D32" s="28" t="s">
        <v>63</v>
      </c>
      <c r="E32" s="29">
        <v>1</v>
      </c>
      <c r="F32" s="30">
        <v>248000</v>
      </c>
      <c r="G32" s="31" t="s">
        <v>64</v>
      </c>
      <c r="H32" s="31" t="s">
        <v>65</v>
      </c>
      <c r="I32" s="32"/>
      <c r="J32" s="33">
        <v>1.04</v>
      </c>
      <c r="K32" s="34">
        <f t="shared" si="0"/>
        <v>257920</v>
      </c>
      <c r="L32" s="64"/>
      <c r="M32" s="65"/>
      <c r="N32" s="35"/>
      <c r="O32" s="36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29">
        <f t="shared" si="1"/>
        <v>1</v>
      </c>
      <c r="AB32" s="38">
        <f t="shared" si="3"/>
        <v>257920</v>
      </c>
      <c r="AC32" s="38">
        <f t="shared" si="2"/>
        <v>257920</v>
      </c>
      <c r="AD32" s="39" t="e">
        <f t="shared" si="4"/>
        <v>#DIV/0!</v>
      </c>
    </row>
    <row r="33" spans="1:30" ht="39.75" customHeight="1" x14ac:dyDescent="0.2">
      <c r="A33" s="25">
        <v>19</v>
      </c>
      <c r="B33" s="26"/>
      <c r="C33" s="27" t="s">
        <v>83</v>
      </c>
      <c r="D33" s="28" t="s">
        <v>63</v>
      </c>
      <c r="E33" s="29">
        <v>1</v>
      </c>
      <c r="F33" s="30">
        <v>248000</v>
      </c>
      <c r="G33" s="31" t="s">
        <v>64</v>
      </c>
      <c r="H33" s="31" t="s">
        <v>65</v>
      </c>
      <c r="I33" s="32"/>
      <c r="J33" s="33">
        <v>1.04</v>
      </c>
      <c r="K33" s="34">
        <f t="shared" si="0"/>
        <v>257920</v>
      </c>
      <c r="L33" s="64"/>
      <c r="M33" s="65"/>
      <c r="N33" s="35"/>
      <c r="O33" s="36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29">
        <f t="shared" si="1"/>
        <v>1</v>
      </c>
      <c r="AB33" s="38">
        <f t="shared" si="3"/>
        <v>257920</v>
      </c>
      <c r="AC33" s="38">
        <f t="shared" si="2"/>
        <v>257920</v>
      </c>
      <c r="AD33" s="39" t="e">
        <f t="shared" si="4"/>
        <v>#DIV/0!</v>
      </c>
    </row>
    <row r="34" spans="1:30" ht="39.75" customHeight="1" x14ac:dyDescent="0.2">
      <c r="A34" s="25">
        <v>20</v>
      </c>
      <c r="B34" s="26"/>
      <c r="C34" s="27" t="s">
        <v>84</v>
      </c>
      <c r="D34" s="28" t="s">
        <v>63</v>
      </c>
      <c r="E34" s="29">
        <v>1</v>
      </c>
      <c r="F34" s="30">
        <v>248000</v>
      </c>
      <c r="G34" s="31" t="s">
        <v>64</v>
      </c>
      <c r="H34" s="31" t="s">
        <v>65</v>
      </c>
      <c r="I34" s="32"/>
      <c r="J34" s="33">
        <v>1.04</v>
      </c>
      <c r="K34" s="34">
        <f t="shared" si="0"/>
        <v>257920</v>
      </c>
      <c r="L34" s="64"/>
      <c r="M34" s="65"/>
      <c r="N34" s="35"/>
      <c r="O34" s="36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29">
        <f t="shared" si="1"/>
        <v>1</v>
      </c>
      <c r="AB34" s="38">
        <f t="shared" si="3"/>
        <v>257920</v>
      </c>
      <c r="AC34" s="38">
        <f t="shared" si="2"/>
        <v>257920</v>
      </c>
      <c r="AD34" s="39" t="e">
        <f t="shared" si="4"/>
        <v>#DIV/0!</v>
      </c>
    </row>
    <row r="35" spans="1:30" ht="39.75" customHeight="1" x14ac:dyDescent="0.2">
      <c r="A35" s="25">
        <v>21</v>
      </c>
      <c r="B35" s="26"/>
      <c r="C35" s="42" t="s">
        <v>85</v>
      </c>
      <c r="D35" s="28" t="s">
        <v>63</v>
      </c>
      <c r="E35" s="29">
        <v>1</v>
      </c>
      <c r="F35" s="30">
        <v>55800</v>
      </c>
      <c r="G35" s="31" t="s">
        <v>64</v>
      </c>
      <c r="H35" s="31" t="s">
        <v>65</v>
      </c>
      <c r="I35" s="32"/>
      <c r="J35" s="33">
        <v>1.04</v>
      </c>
      <c r="K35" s="34">
        <f t="shared" si="0"/>
        <v>58032</v>
      </c>
      <c r="L35" s="64"/>
      <c r="M35" s="65"/>
      <c r="N35" s="35"/>
      <c r="O35" s="36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29">
        <f t="shared" si="1"/>
        <v>1</v>
      </c>
      <c r="AB35" s="38">
        <f t="shared" si="3"/>
        <v>58032</v>
      </c>
      <c r="AC35" s="38">
        <f t="shared" si="2"/>
        <v>58032</v>
      </c>
      <c r="AD35" s="39" t="e">
        <f t="shared" si="4"/>
        <v>#DIV/0!</v>
      </c>
    </row>
    <row r="36" spans="1:30" ht="39.75" customHeight="1" x14ac:dyDescent="0.2">
      <c r="A36" s="25">
        <v>22</v>
      </c>
      <c r="B36" s="26"/>
      <c r="C36" s="27" t="s">
        <v>86</v>
      </c>
      <c r="D36" s="28" t="s">
        <v>63</v>
      </c>
      <c r="E36" s="29">
        <v>1</v>
      </c>
      <c r="F36" s="30">
        <v>117000</v>
      </c>
      <c r="G36" s="31" t="s">
        <v>64</v>
      </c>
      <c r="H36" s="31" t="s">
        <v>65</v>
      </c>
      <c r="I36" s="32"/>
      <c r="J36" s="33">
        <v>1.04</v>
      </c>
      <c r="K36" s="34">
        <f t="shared" si="0"/>
        <v>121680</v>
      </c>
      <c r="L36" s="64"/>
      <c r="M36" s="65"/>
      <c r="N36" s="35"/>
      <c r="O36" s="36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29">
        <f t="shared" si="1"/>
        <v>1</v>
      </c>
      <c r="AB36" s="38">
        <f t="shared" si="3"/>
        <v>121680</v>
      </c>
      <c r="AC36" s="38">
        <f t="shared" si="2"/>
        <v>121680</v>
      </c>
      <c r="AD36" s="39" t="e">
        <f t="shared" si="4"/>
        <v>#DIV/0!</v>
      </c>
    </row>
    <row r="37" spans="1:30" ht="39.75" customHeight="1" x14ac:dyDescent="0.2">
      <c r="A37" s="25">
        <v>23</v>
      </c>
      <c r="B37" s="26"/>
      <c r="C37" s="27" t="s">
        <v>87</v>
      </c>
      <c r="D37" s="28" t="s">
        <v>63</v>
      </c>
      <c r="E37" s="29">
        <v>1</v>
      </c>
      <c r="F37" s="30">
        <v>117000</v>
      </c>
      <c r="G37" s="31" t="s">
        <v>64</v>
      </c>
      <c r="H37" s="31" t="s">
        <v>65</v>
      </c>
      <c r="I37" s="32"/>
      <c r="J37" s="33">
        <v>1.04</v>
      </c>
      <c r="K37" s="34">
        <f t="shared" si="0"/>
        <v>121680</v>
      </c>
      <c r="L37" s="64"/>
      <c r="M37" s="65"/>
      <c r="N37" s="35"/>
      <c r="O37" s="36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29">
        <f t="shared" si="1"/>
        <v>1</v>
      </c>
      <c r="AB37" s="38">
        <f t="shared" si="3"/>
        <v>121680</v>
      </c>
      <c r="AC37" s="38">
        <f t="shared" si="2"/>
        <v>121680</v>
      </c>
      <c r="AD37" s="39" t="e">
        <f t="shared" si="4"/>
        <v>#DIV/0!</v>
      </c>
    </row>
    <row r="38" spans="1:30" ht="39.75" customHeight="1" x14ac:dyDescent="0.2">
      <c r="A38" s="25">
        <v>24</v>
      </c>
      <c r="B38" s="26"/>
      <c r="C38" s="27" t="s">
        <v>88</v>
      </c>
      <c r="D38" s="28" t="s">
        <v>63</v>
      </c>
      <c r="E38" s="29">
        <v>1</v>
      </c>
      <c r="F38" s="30">
        <v>117000</v>
      </c>
      <c r="G38" s="31" t="s">
        <v>64</v>
      </c>
      <c r="H38" s="31" t="s">
        <v>65</v>
      </c>
      <c r="I38" s="32"/>
      <c r="J38" s="33">
        <v>1.04</v>
      </c>
      <c r="K38" s="34">
        <f t="shared" si="0"/>
        <v>121680</v>
      </c>
      <c r="L38" s="64"/>
      <c r="M38" s="65"/>
      <c r="N38" s="35"/>
      <c r="O38" s="36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29">
        <f t="shared" si="1"/>
        <v>1</v>
      </c>
      <c r="AB38" s="38">
        <f t="shared" si="3"/>
        <v>121680</v>
      </c>
      <c r="AC38" s="38">
        <f t="shared" si="2"/>
        <v>121680</v>
      </c>
      <c r="AD38" s="39" t="e">
        <f t="shared" si="4"/>
        <v>#DIV/0!</v>
      </c>
    </row>
    <row r="39" spans="1:30" ht="39.75" customHeight="1" x14ac:dyDescent="0.2">
      <c r="A39" s="25">
        <v>25</v>
      </c>
      <c r="B39" s="26"/>
      <c r="C39" s="27" t="s">
        <v>89</v>
      </c>
      <c r="D39" s="28" t="s">
        <v>63</v>
      </c>
      <c r="E39" s="29">
        <v>1</v>
      </c>
      <c r="F39" s="30">
        <v>117000</v>
      </c>
      <c r="G39" s="31" t="s">
        <v>64</v>
      </c>
      <c r="H39" s="31" t="s">
        <v>65</v>
      </c>
      <c r="I39" s="32"/>
      <c r="J39" s="33">
        <v>1.04</v>
      </c>
      <c r="K39" s="34">
        <f t="shared" si="0"/>
        <v>121680</v>
      </c>
      <c r="L39" s="64"/>
      <c r="M39" s="65"/>
      <c r="N39" s="35"/>
      <c r="O39" s="36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29">
        <f t="shared" si="1"/>
        <v>1</v>
      </c>
      <c r="AB39" s="38">
        <f t="shared" si="3"/>
        <v>121680</v>
      </c>
      <c r="AC39" s="38">
        <f t="shared" si="2"/>
        <v>121680</v>
      </c>
      <c r="AD39" s="39" t="e">
        <f t="shared" si="4"/>
        <v>#DIV/0!</v>
      </c>
    </row>
    <row r="40" spans="1:30" ht="39.75" customHeight="1" x14ac:dyDescent="0.2">
      <c r="A40" s="25">
        <v>26</v>
      </c>
      <c r="B40" s="26"/>
      <c r="C40" s="27" t="s">
        <v>90</v>
      </c>
      <c r="D40" s="28" t="s">
        <v>63</v>
      </c>
      <c r="E40" s="29">
        <v>1</v>
      </c>
      <c r="F40" s="30">
        <v>117000</v>
      </c>
      <c r="G40" s="31" t="s">
        <v>64</v>
      </c>
      <c r="H40" s="31" t="s">
        <v>65</v>
      </c>
      <c r="I40" s="32"/>
      <c r="J40" s="33">
        <v>1.04</v>
      </c>
      <c r="K40" s="34">
        <f t="shared" si="0"/>
        <v>121680</v>
      </c>
      <c r="L40" s="64"/>
      <c r="M40" s="65"/>
      <c r="N40" s="35"/>
      <c r="O40" s="36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29">
        <f t="shared" si="1"/>
        <v>1</v>
      </c>
      <c r="AB40" s="38">
        <f t="shared" si="3"/>
        <v>121680</v>
      </c>
      <c r="AC40" s="38">
        <f t="shared" si="2"/>
        <v>121680</v>
      </c>
      <c r="AD40" s="39" t="e">
        <f t="shared" si="4"/>
        <v>#DIV/0!</v>
      </c>
    </row>
    <row r="41" spans="1:30" ht="39.75" customHeight="1" x14ac:dyDescent="0.2">
      <c r="A41" s="25">
        <v>27</v>
      </c>
      <c r="B41" s="26"/>
      <c r="C41" s="27" t="s">
        <v>91</v>
      </c>
      <c r="D41" s="28" t="s">
        <v>63</v>
      </c>
      <c r="E41" s="29">
        <v>1</v>
      </c>
      <c r="F41" s="30">
        <v>117000</v>
      </c>
      <c r="G41" s="31" t="s">
        <v>64</v>
      </c>
      <c r="H41" s="31" t="s">
        <v>65</v>
      </c>
      <c r="I41" s="32"/>
      <c r="J41" s="33">
        <v>1.04</v>
      </c>
      <c r="K41" s="34">
        <f t="shared" si="0"/>
        <v>121680</v>
      </c>
      <c r="L41" s="64"/>
      <c r="M41" s="65"/>
      <c r="N41" s="35"/>
      <c r="O41" s="36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29">
        <f t="shared" si="1"/>
        <v>1</v>
      </c>
      <c r="AB41" s="38">
        <f t="shared" si="3"/>
        <v>121680</v>
      </c>
      <c r="AC41" s="38">
        <f t="shared" si="2"/>
        <v>121680</v>
      </c>
      <c r="AD41" s="39" t="e">
        <f t="shared" si="4"/>
        <v>#DIV/0!</v>
      </c>
    </row>
    <row r="42" spans="1:30" ht="39.75" customHeight="1" x14ac:dyDescent="0.2">
      <c r="A42" s="25">
        <v>28</v>
      </c>
      <c r="B42" s="26"/>
      <c r="C42" s="27" t="s">
        <v>92</v>
      </c>
      <c r="D42" s="28" t="s">
        <v>63</v>
      </c>
      <c r="E42" s="29">
        <v>1</v>
      </c>
      <c r="F42" s="30">
        <v>117000</v>
      </c>
      <c r="G42" s="31" t="s">
        <v>64</v>
      </c>
      <c r="H42" s="31" t="s">
        <v>65</v>
      </c>
      <c r="I42" s="32"/>
      <c r="J42" s="33">
        <v>1.04</v>
      </c>
      <c r="K42" s="34">
        <f t="shared" si="0"/>
        <v>121680</v>
      </c>
      <c r="L42" s="64"/>
      <c r="M42" s="65"/>
      <c r="N42" s="35"/>
      <c r="O42" s="36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29">
        <f t="shared" si="1"/>
        <v>1</v>
      </c>
      <c r="AB42" s="38">
        <f t="shared" si="3"/>
        <v>121680</v>
      </c>
      <c r="AC42" s="38">
        <f t="shared" si="2"/>
        <v>121680</v>
      </c>
      <c r="AD42" s="39" t="e">
        <f t="shared" si="4"/>
        <v>#DIV/0!</v>
      </c>
    </row>
    <row r="43" spans="1:30" ht="39.75" customHeight="1" x14ac:dyDescent="0.2">
      <c r="A43" s="25">
        <v>29</v>
      </c>
      <c r="B43" s="26"/>
      <c r="C43" s="27" t="s">
        <v>93</v>
      </c>
      <c r="D43" s="28" t="s">
        <v>63</v>
      </c>
      <c r="E43" s="29">
        <v>1</v>
      </c>
      <c r="F43" s="30">
        <v>272800</v>
      </c>
      <c r="G43" s="31" t="s">
        <v>64</v>
      </c>
      <c r="H43" s="31" t="s">
        <v>65</v>
      </c>
      <c r="I43" s="32"/>
      <c r="J43" s="33">
        <v>1.04</v>
      </c>
      <c r="K43" s="34">
        <f t="shared" si="0"/>
        <v>283712</v>
      </c>
      <c r="L43" s="64"/>
      <c r="M43" s="65"/>
      <c r="N43" s="35"/>
      <c r="O43" s="36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29">
        <f t="shared" si="1"/>
        <v>1</v>
      </c>
      <c r="AB43" s="38">
        <f t="shared" si="3"/>
        <v>283712</v>
      </c>
      <c r="AC43" s="38">
        <f t="shared" si="2"/>
        <v>283712</v>
      </c>
      <c r="AD43" s="39" t="e">
        <f t="shared" si="4"/>
        <v>#DIV/0!</v>
      </c>
    </row>
    <row r="44" spans="1:30" ht="39.75" customHeight="1" x14ac:dyDescent="0.2">
      <c r="A44" s="25">
        <v>30</v>
      </c>
      <c r="B44" s="26"/>
      <c r="C44" s="27" t="s">
        <v>94</v>
      </c>
      <c r="D44" s="28" t="s">
        <v>63</v>
      </c>
      <c r="E44" s="29">
        <v>1</v>
      </c>
      <c r="F44" s="30">
        <v>272800</v>
      </c>
      <c r="G44" s="31" t="s">
        <v>64</v>
      </c>
      <c r="H44" s="31" t="s">
        <v>65</v>
      </c>
      <c r="I44" s="32"/>
      <c r="J44" s="33">
        <v>1.04</v>
      </c>
      <c r="K44" s="34">
        <f t="shared" si="0"/>
        <v>283712</v>
      </c>
      <c r="L44" s="64"/>
      <c r="M44" s="65"/>
      <c r="N44" s="35"/>
      <c r="O44" s="36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29">
        <f t="shared" si="1"/>
        <v>1</v>
      </c>
      <c r="AB44" s="38">
        <f t="shared" si="3"/>
        <v>283712</v>
      </c>
      <c r="AC44" s="38">
        <f t="shared" si="2"/>
        <v>283712</v>
      </c>
      <c r="AD44" s="39" t="e">
        <f t="shared" si="4"/>
        <v>#DIV/0!</v>
      </c>
    </row>
    <row r="45" spans="1:30" ht="39.75" customHeight="1" x14ac:dyDescent="0.2">
      <c r="A45" s="25">
        <v>31</v>
      </c>
      <c r="B45" s="26"/>
      <c r="C45" s="41" t="s">
        <v>95</v>
      </c>
      <c r="D45" s="28" t="s">
        <v>63</v>
      </c>
      <c r="E45" s="29">
        <v>1</v>
      </c>
      <c r="F45" s="30">
        <v>272800</v>
      </c>
      <c r="G45" s="31" t="s">
        <v>64</v>
      </c>
      <c r="H45" s="31" t="s">
        <v>65</v>
      </c>
      <c r="I45" s="32"/>
      <c r="J45" s="33">
        <v>1.04</v>
      </c>
      <c r="K45" s="34">
        <f t="shared" si="0"/>
        <v>283712</v>
      </c>
      <c r="L45" s="64"/>
      <c r="M45" s="65"/>
      <c r="N45" s="35"/>
      <c r="O45" s="36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29">
        <f t="shared" si="1"/>
        <v>1</v>
      </c>
      <c r="AB45" s="38">
        <f t="shared" si="3"/>
        <v>283712</v>
      </c>
      <c r="AC45" s="38">
        <f t="shared" si="2"/>
        <v>283712</v>
      </c>
      <c r="AD45" s="39" t="e">
        <f t="shared" si="4"/>
        <v>#DIV/0!</v>
      </c>
    </row>
    <row r="46" spans="1:30" ht="39.75" customHeight="1" x14ac:dyDescent="0.2">
      <c r="A46" s="25">
        <v>32</v>
      </c>
      <c r="B46" s="26"/>
      <c r="C46" s="27" t="s">
        <v>96</v>
      </c>
      <c r="D46" s="28" t="s">
        <v>63</v>
      </c>
      <c r="E46" s="29">
        <v>1</v>
      </c>
      <c r="F46" s="30">
        <v>272800</v>
      </c>
      <c r="G46" s="31" t="s">
        <v>64</v>
      </c>
      <c r="H46" s="31" t="s">
        <v>65</v>
      </c>
      <c r="I46" s="32"/>
      <c r="J46" s="33">
        <v>1.04</v>
      </c>
      <c r="K46" s="34">
        <f t="shared" si="0"/>
        <v>283712</v>
      </c>
      <c r="L46" s="64"/>
      <c r="M46" s="65"/>
      <c r="N46" s="35"/>
      <c r="O46" s="36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29">
        <f t="shared" si="1"/>
        <v>1</v>
      </c>
      <c r="AB46" s="38">
        <f t="shared" si="3"/>
        <v>283712</v>
      </c>
      <c r="AC46" s="38">
        <f t="shared" si="2"/>
        <v>283712</v>
      </c>
      <c r="AD46" s="39" t="e">
        <f t="shared" si="4"/>
        <v>#DIV/0!</v>
      </c>
    </row>
    <row r="47" spans="1:30" ht="39.75" customHeight="1" x14ac:dyDescent="0.2">
      <c r="A47" s="25">
        <v>33</v>
      </c>
      <c r="B47" s="26"/>
      <c r="C47" s="27" t="s">
        <v>97</v>
      </c>
      <c r="D47" s="28" t="s">
        <v>63</v>
      </c>
      <c r="E47" s="29">
        <v>1</v>
      </c>
      <c r="F47" s="30">
        <v>272800</v>
      </c>
      <c r="G47" s="31" t="s">
        <v>64</v>
      </c>
      <c r="H47" s="31" t="s">
        <v>65</v>
      </c>
      <c r="I47" s="32"/>
      <c r="J47" s="33">
        <v>1.04</v>
      </c>
      <c r="K47" s="34">
        <f t="shared" si="0"/>
        <v>283712</v>
      </c>
      <c r="L47" s="64"/>
      <c r="M47" s="65"/>
      <c r="N47" s="35"/>
      <c r="O47" s="36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29">
        <f t="shared" si="1"/>
        <v>1</v>
      </c>
      <c r="AB47" s="38">
        <f t="shared" si="3"/>
        <v>283712</v>
      </c>
      <c r="AC47" s="38">
        <f t="shared" si="2"/>
        <v>283712</v>
      </c>
      <c r="AD47" s="39" t="e">
        <f t="shared" si="4"/>
        <v>#DIV/0!</v>
      </c>
    </row>
    <row r="48" spans="1:30" ht="39.75" customHeight="1" x14ac:dyDescent="0.2">
      <c r="A48" s="25">
        <v>34</v>
      </c>
      <c r="B48" s="26"/>
      <c r="C48" s="27" t="s">
        <v>98</v>
      </c>
      <c r="D48" s="28" t="s">
        <v>63</v>
      </c>
      <c r="E48" s="29">
        <v>1</v>
      </c>
      <c r="F48" s="30">
        <v>272800</v>
      </c>
      <c r="G48" s="31" t="s">
        <v>64</v>
      </c>
      <c r="H48" s="31" t="s">
        <v>65</v>
      </c>
      <c r="I48" s="32"/>
      <c r="J48" s="33">
        <v>1.04</v>
      </c>
      <c r="K48" s="34">
        <f t="shared" si="0"/>
        <v>283712</v>
      </c>
      <c r="L48" s="64"/>
      <c r="M48" s="65"/>
      <c r="N48" s="35"/>
      <c r="O48" s="36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29">
        <f t="shared" si="1"/>
        <v>1</v>
      </c>
      <c r="AB48" s="38">
        <f t="shared" si="3"/>
        <v>283712</v>
      </c>
      <c r="AC48" s="38">
        <f t="shared" si="2"/>
        <v>283712</v>
      </c>
      <c r="AD48" s="39" t="e">
        <f t="shared" si="4"/>
        <v>#DIV/0!</v>
      </c>
    </row>
    <row r="49" spans="1:30" ht="39.75" customHeight="1" x14ac:dyDescent="0.2">
      <c r="A49" s="25">
        <v>35</v>
      </c>
      <c r="B49" s="26"/>
      <c r="C49" s="27" t="s">
        <v>99</v>
      </c>
      <c r="D49" s="28" t="s">
        <v>63</v>
      </c>
      <c r="E49" s="29">
        <v>1</v>
      </c>
      <c r="F49" s="30">
        <v>272800</v>
      </c>
      <c r="G49" s="31" t="s">
        <v>64</v>
      </c>
      <c r="H49" s="31" t="s">
        <v>65</v>
      </c>
      <c r="I49" s="32"/>
      <c r="J49" s="33">
        <v>1.04</v>
      </c>
      <c r="K49" s="34">
        <f t="shared" si="0"/>
        <v>283712</v>
      </c>
      <c r="L49" s="64"/>
      <c r="M49" s="65"/>
      <c r="N49" s="35"/>
      <c r="O49" s="36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29">
        <f t="shared" si="1"/>
        <v>1</v>
      </c>
      <c r="AB49" s="38">
        <f t="shared" si="3"/>
        <v>283712</v>
      </c>
      <c r="AC49" s="38">
        <f t="shared" si="2"/>
        <v>283712</v>
      </c>
      <c r="AD49" s="39" t="e">
        <f t="shared" si="4"/>
        <v>#DIV/0!</v>
      </c>
    </row>
    <row r="50" spans="1:30" ht="39.75" customHeight="1" x14ac:dyDescent="0.2">
      <c r="A50" s="25">
        <v>36</v>
      </c>
      <c r="B50" s="26"/>
      <c r="C50" s="27" t="s">
        <v>100</v>
      </c>
      <c r="D50" s="28" t="s">
        <v>63</v>
      </c>
      <c r="E50" s="29">
        <v>1</v>
      </c>
      <c r="F50" s="30">
        <v>128700</v>
      </c>
      <c r="G50" s="31" t="s">
        <v>64</v>
      </c>
      <c r="H50" s="31" t="s">
        <v>65</v>
      </c>
      <c r="I50" s="32"/>
      <c r="J50" s="33">
        <v>1.04</v>
      </c>
      <c r="K50" s="34">
        <f t="shared" si="0"/>
        <v>133848</v>
      </c>
      <c r="L50" s="64"/>
      <c r="M50" s="65"/>
      <c r="N50" s="35"/>
      <c r="O50" s="36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29">
        <f t="shared" si="1"/>
        <v>1</v>
      </c>
      <c r="AB50" s="38">
        <f t="shared" si="3"/>
        <v>133848</v>
      </c>
      <c r="AC50" s="38">
        <f t="shared" si="2"/>
        <v>133848</v>
      </c>
      <c r="AD50" s="39" t="e">
        <f t="shared" si="4"/>
        <v>#DIV/0!</v>
      </c>
    </row>
    <row r="51" spans="1:30" ht="39.75" customHeight="1" x14ac:dyDescent="0.2">
      <c r="A51" s="25">
        <v>37</v>
      </c>
      <c r="B51" s="26"/>
      <c r="C51" s="27" t="s">
        <v>101</v>
      </c>
      <c r="D51" s="28" t="s">
        <v>63</v>
      </c>
      <c r="E51" s="29">
        <v>1</v>
      </c>
      <c r="F51" s="30">
        <v>117000</v>
      </c>
      <c r="G51" s="31" t="s">
        <v>64</v>
      </c>
      <c r="H51" s="31" t="s">
        <v>65</v>
      </c>
      <c r="I51" s="32"/>
      <c r="J51" s="33">
        <v>1.04</v>
      </c>
      <c r="K51" s="34">
        <f t="shared" si="0"/>
        <v>121680</v>
      </c>
      <c r="L51" s="64"/>
      <c r="M51" s="65"/>
      <c r="N51" s="35"/>
      <c r="O51" s="36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29">
        <f t="shared" si="1"/>
        <v>1</v>
      </c>
      <c r="AB51" s="38">
        <f t="shared" si="3"/>
        <v>121680</v>
      </c>
      <c r="AC51" s="38">
        <f t="shared" si="2"/>
        <v>121680</v>
      </c>
      <c r="AD51" s="39" t="e">
        <f t="shared" si="4"/>
        <v>#DIV/0!</v>
      </c>
    </row>
    <row r="52" spans="1:30" ht="39.75" customHeight="1" x14ac:dyDescent="0.2">
      <c r="A52" s="25">
        <v>38</v>
      </c>
      <c r="B52" s="26"/>
      <c r="C52" s="27" t="s">
        <v>102</v>
      </c>
      <c r="D52" s="28" t="s">
        <v>63</v>
      </c>
      <c r="E52" s="29">
        <v>1</v>
      </c>
      <c r="F52" s="30">
        <v>117000</v>
      </c>
      <c r="G52" s="31" t="s">
        <v>64</v>
      </c>
      <c r="H52" s="31" t="s">
        <v>65</v>
      </c>
      <c r="I52" s="32"/>
      <c r="J52" s="33">
        <v>1.04</v>
      </c>
      <c r="K52" s="34">
        <f t="shared" si="0"/>
        <v>121680</v>
      </c>
      <c r="L52" s="64"/>
      <c r="M52" s="65"/>
      <c r="N52" s="35"/>
      <c r="O52" s="36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29">
        <f t="shared" si="1"/>
        <v>1</v>
      </c>
      <c r="AB52" s="38">
        <f t="shared" si="3"/>
        <v>121680</v>
      </c>
      <c r="AC52" s="38">
        <f t="shared" si="2"/>
        <v>121680</v>
      </c>
      <c r="AD52" s="39" t="e">
        <f t="shared" si="4"/>
        <v>#DIV/0!</v>
      </c>
    </row>
    <row r="53" spans="1:30" ht="39.75" customHeight="1" x14ac:dyDescent="0.2">
      <c r="A53" s="25">
        <v>39</v>
      </c>
      <c r="B53" s="26"/>
      <c r="C53" s="27" t="s">
        <v>103</v>
      </c>
      <c r="D53" s="28" t="s">
        <v>63</v>
      </c>
      <c r="E53" s="29">
        <v>1</v>
      </c>
      <c r="F53" s="30">
        <v>117000</v>
      </c>
      <c r="G53" s="31" t="s">
        <v>64</v>
      </c>
      <c r="H53" s="31" t="s">
        <v>65</v>
      </c>
      <c r="I53" s="32"/>
      <c r="J53" s="33">
        <v>1.04</v>
      </c>
      <c r="K53" s="34">
        <f t="shared" si="0"/>
        <v>121680</v>
      </c>
      <c r="L53" s="64"/>
      <c r="M53" s="65"/>
      <c r="N53" s="35"/>
      <c r="O53" s="36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29">
        <f t="shared" si="1"/>
        <v>1</v>
      </c>
      <c r="AB53" s="38">
        <f t="shared" si="3"/>
        <v>121680</v>
      </c>
      <c r="AC53" s="38">
        <f t="shared" si="2"/>
        <v>121680</v>
      </c>
      <c r="AD53" s="39" t="e">
        <f t="shared" si="4"/>
        <v>#DIV/0!</v>
      </c>
    </row>
    <row r="54" spans="1:30" ht="24" customHeight="1" x14ac:dyDescent="0.2">
      <c r="A54" s="43"/>
      <c r="B54" s="44"/>
      <c r="C54" s="5" t="s">
        <v>104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6"/>
      <c r="AC54" s="46">
        <f>SUM(AC15:AC53)</f>
        <v>8008104</v>
      </c>
      <c r="AD54" s="47"/>
    </row>
    <row r="55" spans="1:30" ht="13.5" customHeight="1" x14ac:dyDescent="0.2"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9"/>
    </row>
    <row r="56" spans="1:30" s="50" customFormat="1" ht="13.5" customHeight="1" x14ac:dyDescent="0.2">
      <c r="C56" s="50" t="s">
        <v>105</v>
      </c>
    </row>
    <row r="57" spans="1:30" ht="15" customHeight="1" x14ac:dyDescent="0.2">
      <c r="A57" s="50"/>
      <c r="B57" s="50"/>
      <c r="C57" s="51" t="s">
        <v>106</v>
      </c>
    </row>
    <row r="58" spans="1:30" ht="15" customHeight="1" x14ac:dyDescent="0.2">
      <c r="A58" s="50"/>
      <c r="B58" s="50"/>
      <c r="C58" s="51" t="s">
        <v>107</v>
      </c>
    </row>
    <row r="59" spans="1:30" ht="15" customHeight="1" x14ac:dyDescent="0.2">
      <c r="A59" s="50"/>
      <c r="B59" s="50"/>
      <c r="C59" s="51" t="s">
        <v>108</v>
      </c>
    </row>
    <row r="60" spans="1:30" ht="13.5" customHeight="1" x14ac:dyDescent="0.2">
      <c r="L60" s="52"/>
    </row>
    <row r="61" spans="1:30" s="53" customFormat="1" ht="13.5" customHeight="1" x14ac:dyDescent="0.25">
      <c r="C61" s="54" t="s">
        <v>109</v>
      </c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:30" ht="13.5" customHeight="1" x14ac:dyDescent="0.25">
      <c r="A62" s="53"/>
      <c r="B62" s="53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:30" ht="13.5" customHeight="1" x14ac:dyDescent="0.25">
      <c r="A63" s="53"/>
      <c r="B63" s="53"/>
      <c r="C63" s="56">
        <v>44746</v>
      </c>
      <c r="D63" s="57"/>
      <c r="E63" s="57"/>
      <c r="F63" s="4" t="s">
        <v>110</v>
      </c>
      <c r="G63" s="4"/>
      <c r="H63" s="4"/>
      <c r="I63" s="4"/>
      <c r="J63" s="4"/>
      <c r="K63" s="58"/>
      <c r="L63" s="4"/>
      <c r="M63" s="4"/>
      <c r="N63" s="4"/>
      <c r="O63" s="59"/>
      <c r="P63" s="58"/>
      <c r="Q63" s="55"/>
      <c r="R63" s="55"/>
      <c r="S63" s="55"/>
      <c r="T63" s="55"/>
      <c r="U63" s="55"/>
      <c r="V63" s="3" t="s">
        <v>111</v>
      </c>
      <c r="W63" s="3"/>
      <c r="X63" s="3"/>
      <c r="Y63" s="3"/>
      <c r="Z63" s="3"/>
      <c r="AA63" s="3"/>
      <c r="AB63" s="3"/>
      <c r="AC63" s="60"/>
    </row>
    <row r="64" spans="1:30" ht="13.5" customHeight="1" x14ac:dyDescent="0.25">
      <c r="A64" s="53"/>
      <c r="B64" s="53"/>
      <c r="C64" s="61" t="s">
        <v>112</v>
      </c>
      <c r="D64" s="57"/>
      <c r="E64" s="57"/>
      <c r="F64" s="2" t="s">
        <v>113</v>
      </c>
      <c r="G64" s="2"/>
      <c r="H64" s="2"/>
      <c r="I64" s="2"/>
      <c r="J64" s="2"/>
      <c r="K64" s="55"/>
      <c r="L64" s="1" t="s">
        <v>114</v>
      </c>
      <c r="M64" s="1"/>
      <c r="N64" s="1"/>
      <c r="O64" s="58"/>
      <c r="P64" s="58"/>
      <c r="Q64" s="55"/>
      <c r="R64" s="55"/>
      <c r="S64" s="55"/>
      <c r="T64" s="55"/>
      <c r="U64" s="55"/>
      <c r="V64" s="2"/>
      <c r="W64" s="2"/>
      <c r="X64" s="2"/>
      <c r="Y64" s="2"/>
      <c r="Z64" s="2"/>
      <c r="AA64" s="2"/>
      <c r="AB64" s="2"/>
    </row>
    <row r="65" spans="3:30" ht="13.5" customHeight="1" x14ac:dyDescent="0.2">
      <c r="C65" s="62"/>
    </row>
    <row r="66" spans="3:30" ht="13.5" customHeight="1" x14ac:dyDescent="0.2">
      <c r="C66" s="54" t="s">
        <v>115</v>
      </c>
    </row>
    <row r="67" spans="3:30" ht="13.5" customHeight="1" x14ac:dyDescent="0.2"/>
    <row r="68" spans="3:30" x14ac:dyDescent="0.2">
      <c r="C68" s="56"/>
      <c r="D68" s="57"/>
      <c r="E68" s="57"/>
      <c r="F68" s="4" t="s">
        <v>116</v>
      </c>
      <c r="G68" s="4"/>
      <c r="H68" s="4"/>
      <c r="I68" s="4"/>
      <c r="J68" s="4"/>
      <c r="K68" s="63"/>
      <c r="L68" s="4"/>
      <c r="M68" s="4"/>
      <c r="N68" s="4"/>
      <c r="O68" s="58"/>
      <c r="P68" s="58"/>
      <c r="V68" s="3" t="s">
        <v>117</v>
      </c>
      <c r="W68" s="3"/>
      <c r="X68" s="3"/>
      <c r="Y68" s="3"/>
      <c r="Z68" s="3"/>
      <c r="AA68" s="3"/>
      <c r="AB68" s="3"/>
    </row>
    <row r="69" spans="3:30" x14ac:dyDescent="0.2">
      <c r="C69" s="61" t="s">
        <v>112</v>
      </c>
      <c r="D69" s="57"/>
      <c r="E69" s="57"/>
      <c r="F69" s="2" t="s">
        <v>113</v>
      </c>
      <c r="G69" s="2"/>
      <c r="H69" s="2"/>
      <c r="I69" s="2"/>
      <c r="J69" s="2"/>
      <c r="L69" s="1" t="s">
        <v>114</v>
      </c>
      <c r="M69" s="1"/>
      <c r="N69" s="1"/>
      <c r="O69" s="58"/>
      <c r="P69" s="58"/>
      <c r="V69" s="2"/>
      <c r="W69" s="2"/>
      <c r="X69" s="2"/>
      <c r="Y69" s="2"/>
      <c r="Z69" s="2"/>
      <c r="AA69" s="2"/>
      <c r="AB69" s="2"/>
    </row>
    <row r="72" spans="3:30" x14ac:dyDescent="0.2">
      <c r="C72" s="54" t="s">
        <v>118</v>
      </c>
    </row>
    <row r="74" spans="3:30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</sheetData>
  <autoFilter ref="A14:XFD54"/>
  <mergeCells count="42">
    <mergeCell ref="C74:AD74"/>
    <mergeCell ref="F68:J68"/>
    <mergeCell ref="L68:N68"/>
    <mergeCell ref="V68:AB68"/>
    <mergeCell ref="F69:J69"/>
    <mergeCell ref="L69:N69"/>
    <mergeCell ref="V69:AB69"/>
    <mergeCell ref="C54:M54"/>
    <mergeCell ref="F63:J63"/>
    <mergeCell ref="L63:N63"/>
    <mergeCell ref="V63:AB63"/>
    <mergeCell ref="F64:J64"/>
    <mergeCell ref="L64:N64"/>
    <mergeCell ref="V64:AB64"/>
    <mergeCell ref="AD11:AD13"/>
    <mergeCell ref="F12:F13"/>
    <mergeCell ref="G12:G13"/>
    <mergeCell ref="H12:H13"/>
    <mergeCell ref="I12:I13"/>
    <mergeCell ref="L12:P12"/>
    <mergeCell ref="Q12:U12"/>
    <mergeCell ref="V12:Z12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C1:AC1"/>
    <mergeCell ref="D3:AC3"/>
    <mergeCell ref="D4:AC4"/>
    <mergeCell ref="D5:AC5"/>
    <mergeCell ref="D6:AC6"/>
  </mergeCells>
  <dataValidations count="1">
    <dataValidation type="list" allowBlank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4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21</cp:revision>
  <cp:lastPrinted>2019-10-25T15:15:52Z</cp:lastPrinted>
  <dcterms:created xsi:type="dcterms:W3CDTF">1996-10-08T23:32:33Z</dcterms:created>
  <dcterms:modified xsi:type="dcterms:W3CDTF">2022-07-14T05:43:12Z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